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155" windowHeight="12090"/>
  </bookViews>
  <sheets>
    <sheet name="85" sheetId="1" r:id="rId1"/>
  </sheets>
  <definedNames>
    <definedName name="Z_2A0DAEFF_C338_4AC2_B55F_7E2F7D88A5DC_.wvu.Rows" localSheetId="0" hidden="1">'85'!$30:$33,'85'!$35:$37,'85'!$42:$43,'85'!$47:$48,'85'!$51:$54,'85'!$56:$59,'85'!$63:$63,'85'!$65:$67,'85'!$69:$70,'85'!$72:$79,'85'!$81:$86,'85'!$92:$93,'85'!$98:$98,'85'!$100:$105</definedName>
    <definedName name="Z_322CD18F_4FB0_4761_93C3_819E68DA3F8B_.wvu.Rows" localSheetId="0" hidden="1">'85'!$30:$33,'85'!$35:$37,'85'!$42:$43,'85'!$47:$48,'85'!$51:$54,'85'!$56:$59,'85'!$63:$63,'85'!$65:$67,'85'!$69:$70,'85'!$72:$79,'85'!$81:$86,'85'!$92:$93,'85'!$98:$98,'85'!$100:$105</definedName>
    <definedName name="_xlnm.Print_Area" localSheetId="0">'85'!$A$1:$J$117</definedName>
  </definedNames>
  <calcPr calcId="145621" fullCalcOnLoad="1"/>
</workbook>
</file>

<file path=xl/calcChain.xml><?xml version="1.0" encoding="utf-8"?>
<calcChain xmlns="http://schemas.openxmlformats.org/spreadsheetml/2006/main">
  <c r="G106" i="1" l="1"/>
  <c r="F106" i="1"/>
  <c r="E106" i="1"/>
  <c r="D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106" i="1" s="1"/>
  <c r="G87" i="1"/>
  <c r="F87" i="1"/>
  <c r="E87" i="1"/>
  <c r="D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87" i="1" s="1"/>
  <c r="H63" i="1"/>
  <c r="G61" i="1"/>
  <c r="F61" i="1"/>
  <c r="E61" i="1"/>
  <c r="D61" i="1"/>
  <c r="H59" i="1"/>
  <c r="H58" i="1"/>
  <c r="H56" i="1"/>
  <c r="H55" i="1"/>
  <c r="H54" i="1"/>
  <c r="H53" i="1"/>
  <c r="H51" i="1"/>
  <c r="H50" i="1"/>
  <c r="H49" i="1"/>
  <c r="H48" i="1"/>
  <c r="H47" i="1"/>
  <c r="H46" i="1"/>
  <c r="H45" i="1"/>
  <c r="H43" i="1"/>
  <c r="H42" i="1"/>
  <c r="H41" i="1"/>
  <c r="H40" i="1"/>
  <c r="H61" i="1" s="1"/>
  <c r="G38" i="1"/>
  <c r="G107" i="1" s="1"/>
  <c r="F38" i="1"/>
  <c r="F107" i="1" s="1"/>
  <c r="E38" i="1"/>
  <c r="E107" i="1" s="1"/>
  <c r="D38" i="1"/>
  <c r="D107" i="1" s="1"/>
  <c r="G12" i="1" s="1"/>
  <c r="H37" i="1"/>
  <c r="H36" i="1"/>
  <c r="H35" i="1"/>
  <c r="H34" i="1"/>
  <c r="H33" i="1"/>
  <c r="H32" i="1"/>
  <c r="H31" i="1"/>
  <c r="H30" i="1"/>
  <c r="H29" i="1"/>
  <c r="H28" i="1"/>
  <c r="H27" i="1"/>
  <c r="H26" i="1"/>
  <c r="H38" i="1" s="1"/>
  <c r="H107" i="1" s="1"/>
</calcChain>
</file>

<file path=xl/sharedStrings.xml><?xml version="1.0" encoding="utf-8"?>
<sst xmlns="http://schemas.openxmlformats.org/spreadsheetml/2006/main" count="105" uniqueCount="101">
  <si>
    <t>Унифицированная форма № Т-3
Утверждена Постановлением Госкомстата России
от 05.01.2004 № 1</t>
  </si>
  <si>
    <t>К О Д Ы</t>
  </si>
  <si>
    <t>МБОУ "Средняя общеобразовательная школа № 85 с углубленным изучнием отдельных предметов"                   Ново-Савиновского района г.Казани</t>
  </si>
  <si>
    <t>Форма по ОКУД</t>
  </si>
  <si>
    <t>0301017</t>
  </si>
  <si>
    <t>по ОКПО</t>
  </si>
  <si>
    <t>48683563</t>
  </si>
  <si>
    <t>( наименование организации )</t>
  </si>
  <si>
    <t>УТВЕРЖДЕНО</t>
  </si>
  <si>
    <t>Приказом организации от 1 сентября 2025 г. №_____</t>
  </si>
  <si>
    <t xml:space="preserve">Штат в количестве </t>
  </si>
  <si>
    <t>ШТАТНОЕ РАСПИСАНИЕ</t>
  </si>
  <si>
    <t>Номер документа</t>
  </si>
  <si>
    <t>Дата составления</t>
  </si>
  <si>
    <t>на период с 1 Сентября 2025 Г.</t>
  </si>
  <si>
    <t>Структурное подразделение</t>
  </si>
  <si>
    <t>Должность (специальность, профессия)</t>
  </si>
  <si>
    <t>Кол-во штатных единиц</t>
  </si>
  <si>
    <t>Тарифная ставка (оклад) и пр., руб.</t>
  </si>
  <si>
    <t xml:space="preserve">Всего в месяц, руб.
(гр.5 + гр.6 + гр.7 + гр.8) </t>
  </si>
  <si>
    <t>Примечание</t>
  </si>
  <si>
    <t>Стимулирующие выплаты</t>
  </si>
  <si>
    <t>Компенсационные выплаты</t>
  </si>
  <si>
    <t>наименов.</t>
  </si>
  <si>
    <t>Административный персонал</t>
  </si>
  <si>
    <t>Директор</t>
  </si>
  <si>
    <t>Заместитель директора по УР</t>
  </si>
  <si>
    <t>Заместитель директора по ВР</t>
  </si>
  <si>
    <t>Заместитель директора по УР по вопросам НО</t>
  </si>
  <si>
    <t>Заместитель директора по ин.языку</t>
  </si>
  <si>
    <t>Заместитель директора по информатизации</t>
  </si>
  <si>
    <t>Заместитель директора (спортивная работа)</t>
  </si>
  <si>
    <t>Заместитель директора (инновационная работа)</t>
  </si>
  <si>
    <t>Заместитель директора по АХЧ</t>
  </si>
  <si>
    <t>Главный инженер</t>
  </si>
  <si>
    <t>Итого</t>
  </si>
  <si>
    <t>Педагогический персонал</t>
  </si>
  <si>
    <t xml:space="preserve">Учитель </t>
  </si>
  <si>
    <t>х</t>
  </si>
  <si>
    <t>Воспитатель в  ГПД</t>
  </si>
  <si>
    <t>Воспитатель по сопровождению детей</t>
  </si>
  <si>
    <t>Учитель-логопед ОВЗ</t>
  </si>
  <si>
    <t>Учитель-логопед ресурсного класса</t>
  </si>
  <si>
    <t>Педагог дополнительного образования</t>
  </si>
  <si>
    <t>Педагог-организатор</t>
  </si>
  <si>
    <t>Педагог-организатор ресурсного класса</t>
  </si>
  <si>
    <t>Социальный педагог</t>
  </si>
  <si>
    <t>Педагог-психолог</t>
  </si>
  <si>
    <t>Советник директора по воспитанию и взаимодействию с детскими общественными объединениями</t>
  </si>
  <si>
    <t>Педагог-психолог ОВЗ</t>
  </si>
  <si>
    <t>Педагог-психолог ресурсного класса</t>
  </si>
  <si>
    <t>Методист</t>
  </si>
  <si>
    <t>Методист по информатизации</t>
  </si>
  <si>
    <t>Преподаватель-организатор ОБиЗР</t>
  </si>
  <si>
    <t>Тьютор ОВЗ</t>
  </si>
  <si>
    <t>Тьютор ресурсного класса</t>
  </si>
  <si>
    <t>Инструктор по физкультуре</t>
  </si>
  <si>
    <t>Учитель-дефектолог ОВЗ</t>
  </si>
  <si>
    <t>Учитель-дефектолог ресурсного класса</t>
  </si>
  <si>
    <t>Учебно-вспомогательный персонал</t>
  </si>
  <si>
    <t>Заведующий хозяйством</t>
  </si>
  <si>
    <t>Заведующий библиотекой</t>
  </si>
  <si>
    <t>Библиотекарь</t>
  </si>
  <si>
    <t>Медиаспециалист</t>
  </si>
  <si>
    <t>Заведующий лабораторией</t>
  </si>
  <si>
    <t>Лаборант</t>
  </si>
  <si>
    <t>Специалист по кадрам</t>
  </si>
  <si>
    <t>Юрист</t>
  </si>
  <si>
    <t>Делопроизводитель</t>
  </si>
  <si>
    <t>Системный администратор</t>
  </si>
  <si>
    <t>Лаборант бассейна</t>
  </si>
  <si>
    <t>Медицинская сестра ( в т.ч. бассейна)</t>
  </si>
  <si>
    <t>Инженер по обслуживанию мультимедийного и лингафонного оборудования</t>
  </si>
  <si>
    <t>Инженер по обслуживанию актовых залов</t>
  </si>
  <si>
    <t>Инженер по обслуживанию ЭВТ</t>
  </si>
  <si>
    <t>Звукооператор</t>
  </si>
  <si>
    <t>Специалист по обслуживанию ЭВТ</t>
  </si>
  <si>
    <t>Диспетчер</t>
  </si>
  <si>
    <t>Техник-электрик</t>
  </si>
  <si>
    <t>Теплотехник</t>
  </si>
  <si>
    <t>Младший воспитатель ресурсного класса</t>
  </si>
  <si>
    <t>Младший воспитатель ОВЗ</t>
  </si>
  <si>
    <t>Обслуживающий персонал</t>
  </si>
  <si>
    <t>Заведующий производством</t>
  </si>
  <si>
    <t>Повар</t>
  </si>
  <si>
    <t>Подсобный рабочий</t>
  </si>
  <si>
    <t>Буфетчик</t>
  </si>
  <si>
    <t>Водитель (при наличии автотранспорта)</t>
  </si>
  <si>
    <t xml:space="preserve">Рабочий  по комплексному обслуживанию зданий, сооружений и оборудовани (слесарь, сантехник, плотник, электрик и тд.) </t>
  </si>
  <si>
    <t>Дворник</t>
  </si>
  <si>
    <t>Уборщик служебных помещений</t>
  </si>
  <si>
    <t>Гардеробщик</t>
  </si>
  <si>
    <t>Вахтер</t>
  </si>
  <si>
    <t>Сторож</t>
  </si>
  <si>
    <t>Садовник</t>
  </si>
  <si>
    <t>Оператор хлораторной установки</t>
  </si>
  <si>
    <t>Уборщик помещений бассейна</t>
  </si>
  <si>
    <t>Автомеханик</t>
  </si>
  <si>
    <t xml:space="preserve">Руководитель </t>
  </si>
  <si>
    <t xml:space="preserve">/ Р.Р. Хайбуллин  </t>
  </si>
  <si>
    <t>( расшифровка подписи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</si>
</sst>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0" x14ac:knownFonts="1">
    <font>
      <sz val="9"/>
      <name val="Tahoma"/>
      <charset val="204"/>
    </font>
    <font>
      <sz val="7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b/>
      <sz val="9"/>
      <name val="Tahoma"/>
      <family val="2"/>
      <charset val="204"/>
    </font>
    <font>
      <b/>
      <sz val="10"/>
      <name val="Arial Cyr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10"/>
      <name val="Tahoma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1">
      <alignment vertical="center" wrapText="1"/>
    </xf>
    <xf numFmtId="0" fontId="9" fillId="0" borderId="0"/>
  </cellStyleXfs>
  <cellXfs count="122">
    <xf numFmtId="0" fontId="0" fillId="0" borderId="0" xfId="0"/>
    <xf numFmtId="0" fontId="0" fillId="2" borderId="0" xfId="0" applyFill="1"/>
    <xf numFmtId="0" fontId="1" fillId="0" borderId="0" xfId="0" applyFont="1" applyAlignment="1">
      <alignment wrapText="1"/>
    </xf>
    <xf numFmtId="0" fontId="0" fillId="0" borderId="0" xfId="0" applyAlignment="1"/>
    <xf numFmtId="0" fontId="0" fillId="0" borderId="0" xfId="0" applyFill="1"/>
    <xf numFmtId="0" fontId="0" fillId="0" borderId="0" xfId="0" applyBorder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Fill="1" applyAlignment="1"/>
    <xf numFmtId="0" fontId="0" fillId="0" borderId="0" xfId="0" applyBorder="1" applyAlignment="1">
      <alignment horizontal="right"/>
    </xf>
    <xf numFmtId="49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0" xfId="0" applyFill="1" applyBorder="1" applyAlignment="1"/>
    <xf numFmtId="0" fontId="3" fillId="0" borderId="3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Alignment="1"/>
    <xf numFmtId="4" fontId="0" fillId="0" borderId="0" xfId="0" applyNumberFormat="1" applyAlignment="1">
      <alignment horizontal="left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2" borderId="0" xfId="0" applyFont="1" applyFill="1" applyBorder="1" applyAlignment="1"/>
    <xf numFmtId="0" fontId="0" fillId="0" borderId="4" xfId="0" applyBorder="1" applyAlignment="1"/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" xfId="0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0" fillId="0" borderId="14" xfId="0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" fontId="6" fillId="2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" fontId="0" fillId="0" borderId="0" xfId="0" applyNumberFormat="1"/>
    <xf numFmtId="4" fontId="6" fillId="0" borderId="4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0" fillId="0" borderId="14" xfId="0" applyBorder="1" applyAlignment="1">
      <alignment horizontal="right" vertical="center"/>
    </xf>
    <xf numFmtId="0" fontId="6" fillId="0" borderId="14" xfId="0" applyFont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right" vertical="center"/>
    </xf>
    <xf numFmtId="4" fontId="0" fillId="0" borderId="4" xfId="0" applyNumberFormat="1" applyBorder="1"/>
    <xf numFmtId="4" fontId="0" fillId="0" borderId="14" xfId="0" applyNumberFormat="1" applyBorder="1"/>
    <xf numFmtId="0" fontId="3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0" fillId="0" borderId="0" xfId="0" applyNumberForma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0" fillId="2" borderId="0" xfId="0" applyNumberFormat="1" applyFill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O119"/>
  <sheetViews>
    <sheetView showGridLines="0" tabSelected="1" topLeftCell="A34" zoomScaleNormal="100" workbookViewId="0">
      <selection activeCell="E27" sqref="E27:G27"/>
    </sheetView>
  </sheetViews>
  <sheetFormatPr defaultRowHeight="11.25" x14ac:dyDescent="0.15"/>
  <cols>
    <col min="1" max="1" width="2.5703125" customWidth="1"/>
    <col min="2" max="2" width="3.7109375" customWidth="1"/>
    <col min="3" max="3" width="32.28515625" customWidth="1"/>
    <col min="4" max="4" width="10" style="1" customWidth="1"/>
    <col min="5" max="5" width="12.140625" customWidth="1"/>
    <col min="6" max="6" width="11.5703125" customWidth="1"/>
    <col min="7" max="7" width="10.42578125" customWidth="1"/>
    <col min="8" max="8" width="13" style="4" customWidth="1"/>
    <col min="9" max="9" width="6.7109375" customWidth="1"/>
    <col min="10" max="10" width="10.85546875" customWidth="1"/>
  </cols>
  <sheetData>
    <row r="1" spans="2:12" ht="11.25" customHeight="1" x14ac:dyDescent="0.15">
      <c r="H1" s="2" t="s">
        <v>0</v>
      </c>
      <c r="I1" s="3"/>
      <c r="J1" s="3"/>
    </row>
    <row r="2" spans="2:12" x14ac:dyDescent="0.15">
      <c r="H2" s="3"/>
      <c r="I2" s="3"/>
      <c r="J2" s="3"/>
    </row>
    <row r="3" spans="2:12" x14ac:dyDescent="0.15">
      <c r="H3" s="3"/>
      <c r="I3" s="3"/>
      <c r="J3" s="3"/>
    </row>
    <row r="4" spans="2:12" ht="6" customHeight="1" x14ac:dyDescent="0.15"/>
    <row r="5" spans="2:12" x14ac:dyDescent="0.15">
      <c r="I5" s="5"/>
      <c r="J5" s="6" t="s">
        <v>1</v>
      </c>
    </row>
    <row r="6" spans="2:12" ht="11.25" customHeight="1" x14ac:dyDescent="0.15">
      <c r="B6" s="7" t="s">
        <v>2</v>
      </c>
      <c r="C6" s="7"/>
      <c r="D6" s="7"/>
      <c r="E6" s="7"/>
      <c r="F6" s="7"/>
      <c r="G6" s="7"/>
      <c r="H6" s="8"/>
      <c r="I6" s="9" t="s">
        <v>3</v>
      </c>
      <c r="J6" s="10" t="s">
        <v>4</v>
      </c>
    </row>
    <row r="7" spans="2:12" x14ac:dyDescent="0.15">
      <c r="B7" s="11"/>
      <c r="C7" s="11"/>
      <c r="D7" s="11"/>
      <c r="E7" s="11"/>
      <c r="F7" s="11"/>
      <c r="G7" s="11"/>
      <c r="H7" s="12"/>
      <c r="I7" s="9" t="s">
        <v>5</v>
      </c>
      <c r="J7" s="10" t="s">
        <v>6</v>
      </c>
    </row>
    <row r="8" spans="2:12" x14ac:dyDescent="0.15">
      <c r="B8" s="13" t="s">
        <v>7</v>
      </c>
      <c r="C8" s="13"/>
      <c r="D8" s="13"/>
      <c r="E8" s="13"/>
      <c r="F8" s="13"/>
      <c r="G8" s="13"/>
      <c r="H8" s="14"/>
    </row>
    <row r="10" spans="2:12" x14ac:dyDescent="0.15">
      <c r="F10" s="15" t="s">
        <v>8</v>
      </c>
    </row>
    <row r="11" spans="2:12" x14ac:dyDescent="0.15">
      <c r="F11" s="16" t="s">
        <v>9</v>
      </c>
      <c r="G11" s="17"/>
      <c r="H11" s="17"/>
      <c r="I11" s="17"/>
      <c r="J11" s="18"/>
      <c r="K11" s="18"/>
      <c r="L11" s="18"/>
    </row>
    <row r="12" spans="2:12" x14ac:dyDescent="0.15">
      <c r="F12" s="16" t="s">
        <v>10</v>
      </c>
      <c r="G12" s="19">
        <f>D107</f>
        <v>65.3</v>
      </c>
    </row>
    <row r="14" spans="2:12" ht="11.25" customHeight="1" x14ac:dyDescent="0.15">
      <c r="C14" s="20" t="s">
        <v>11</v>
      </c>
      <c r="F14" s="21" t="s">
        <v>12</v>
      </c>
      <c r="G14" s="22" t="s">
        <v>13</v>
      </c>
      <c r="H14" s="23"/>
    </row>
    <row r="15" spans="2:12" x14ac:dyDescent="0.15">
      <c r="C15" s="24"/>
      <c r="D15" s="25"/>
      <c r="F15" s="26"/>
      <c r="G15" s="27">
        <v>45901</v>
      </c>
      <c r="H15" s="28"/>
    </row>
    <row r="16" spans="2:12" ht="5.25" customHeight="1" x14ac:dyDescent="0.15"/>
    <row r="17" spans="1:10" ht="11.25" customHeight="1" x14ac:dyDescent="0.15">
      <c r="B17" s="29" t="s">
        <v>14</v>
      </c>
      <c r="C17" s="3"/>
      <c r="D17" s="3"/>
      <c r="E17" s="3"/>
    </row>
    <row r="18" spans="1:10" x14ac:dyDescent="0.15">
      <c r="C18" s="30"/>
      <c r="D18" s="31"/>
      <c r="E18" s="30"/>
      <c r="G18" s="32"/>
    </row>
    <row r="19" spans="1:10" ht="11.25" customHeight="1" x14ac:dyDescent="0.15">
      <c r="A19" s="33" t="s">
        <v>15</v>
      </c>
      <c r="B19" s="34"/>
      <c r="C19" s="33" t="s">
        <v>16</v>
      </c>
      <c r="D19" s="35" t="s">
        <v>17</v>
      </c>
      <c r="E19" s="33" t="s">
        <v>18</v>
      </c>
      <c r="F19" s="36"/>
      <c r="G19" s="36"/>
      <c r="H19" s="37" t="s">
        <v>19</v>
      </c>
      <c r="I19" s="33" t="s">
        <v>20</v>
      </c>
      <c r="J19" s="34"/>
    </row>
    <row r="20" spans="1:10" ht="11.25" customHeight="1" x14ac:dyDescent="0.15">
      <c r="A20" s="38"/>
      <c r="B20" s="39"/>
      <c r="C20" s="40"/>
      <c r="D20" s="41"/>
      <c r="E20" s="38"/>
      <c r="F20" s="42" t="s">
        <v>21</v>
      </c>
      <c r="G20" s="42" t="s">
        <v>22</v>
      </c>
      <c r="H20" s="43"/>
      <c r="I20" s="38"/>
      <c r="J20" s="39"/>
    </row>
    <row r="21" spans="1:10" x14ac:dyDescent="0.15">
      <c r="A21" s="44"/>
      <c r="B21" s="45"/>
      <c r="C21" s="40"/>
      <c r="D21" s="41"/>
      <c r="E21" s="38"/>
      <c r="F21" s="46"/>
      <c r="G21" s="46"/>
      <c r="H21" s="43"/>
      <c r="I21" s="38"/>
      <c r="J21" s="39"/>
    </row>
    <row r="22" spans="1:10" x14ac:dyDescent="0.15">
      <c r="A22" s="33" t="s">
        <v>23</v>
      </c>
      <c r="B22" s="47"/>
      <c r="C22" s="40"/>
      <c r="D22" s="41"/>
      <c r="E22" s="40"/>
      <c r="F22" s="46"/>
      <c r="G22" s="46"/>
      <c r="H22" s="43"/>
      <c r="I22" s="38"/>
      <c r="J22" s="39"/>
    </row>
    <row r="23" spans="1:10" x14ac:dyDescent="0.15">
      <c r="A23" s="48"/>
      <c r="B23" s="49"/>
      <c r="C23" s="40"/>
      <c r="D23" s="50"/>
      <c r="E23" s="48"/>
      <c r="F23" s="51"/>
      <c r="G23" s="51"/>
      <c r="H23" s="52"/>
      <c r="I23" s="44"/>
      <c r="J23" s="45"/>
    </row>
    <row r="24" spans="1:10" x14ac:dyDescent="0.15">
      <c r="A24" s="53">
        <v>1</v>
      </c>
      <c r="B24" s="54"/>
      <c r="C24" s="55">
        <v>3</v>
      </c>
      <c r="D24" s="56">
        <v>4</v>
      </c>
      <c r="E24" s="55">
        <v>5</v>
      </c>
      <c r="F24" s="57">
        <v>7</v>
      </c>
      <c r="G24" s="57">
        <v>8</v>
      </c>
      <c r="H24" s="58">
        <v>9</v>
      </c>
      <c r="I24" s="22">
        <v>10</v>
      </c>
      <c r="J24" s="59"/>
    </row>
    <row r="25" spans="1:10" ht="15" customHeight="1" x14ac:dyDescent="0.2">
      <c r="A25" s="60" t="s">
        <v>24</v>
      </c>
      <c r="B25" s="61"/>
      <c r="C25" s="61"/>
      <c r="D25" s="61"/>
      <c r="E25" s="61"/>
      <c r="F25" s="61"/>
      <c r="G25" s="61"/>
      <c r="H25" s="61"/>
      <c r="I25" s="61"/>
      <c r="J25" s="61"/>
    </row>
    <row r="26" spans="1:10" ht="15" customHeight="1" x14ac:dyDescent="0.15">
      <c r="A26" s="53"/>
      <c r="B26" s="54"/>
      <c r="C26" s="62" t="s">
        <v>25</v>
      </c>
      <c r="D26" s="63">
        <v>1</v>
      </c>
      <c r="E26" s="64">
        <v>55000</v>
      </c>
      <c r="F26" s="65">
        <v>15000</v>
      </c>
      <c r="G26" s="65">
        <v>0</v>
      </c>
      <c r="H26" s="66">
        <f>G26+F26+E26</f>
        <v>70000</v>
      </c>
      <c r="I26" s="67"/>
      <c r="J26" s="68"/>
    </row>
    <row r="27" spans="1:10" ht="15" customHeight="1" x14ac:dyDescent="0.15">
      <c r="A27" s="53"/>
      <c r="B27" s="54"/>
      <c r="C27" s="62" t="s">
        <v>26</v>
      </c>
      <c r="D27" s="63">
        <v>2.1</v>
      </c>
      <c r="E27" s="64">
        <v>86625</v>
      </c>
      <c r="F27" s="65">
        <v>22050</v>
      </c>
      <c r="G27" s="65">
        <v>0</v>
      </c>
      <c r="H27" s="66">
        <f>G27+F27+E27</f>
        <v>108675</v>
      </c>
      <c r="I27" s="67"/>
      <c r="J27" s="68"/>
    </row>
    <row r="28" spans="1:10" ht="15" customHeight="1" x14ac:dyDescent="0.15">
      <c r="A28" s="53"/>
      <c r="B28" s="54"/>
      <c r="C28" s="69" t="s">
        <v>27</v>
      </c>
      <c r="D28" s="63">
        <v>1</v>
      </c>
      <c r="E28" s="64">
        <v>41250</v>
      </c>
      <c r="F28" s="65">
        <v>10500</v>
      </c>
      <c r="G28" s="65">
        <v>0</v>
      </c>
      <c r="H28" s="66">
        <f>G28+F28+E28</f>
        <v>51750</v>
      </c>
      <c r="I28" s="67"/>
      <c r="J28" s="68"/>
    </row>
    <row r="29" spans="1:10" ht="23.25" customHeight="1" x14ac:dyDescent="0.15">
      <c r="A29" s="53"/>
      <c r="B29" s="54"/>
      <c r="C29" s="70" t="s">
        <v>28</v>
      </c>
      <c r="D29" s="63">
        <v>0.4</v>
      </c>
      <c r="E29" s="64">
        <v>16500</v>
      </c>
      <c r="F29" s="65">
        <v>4200</v>
      </c>
      <c r="G29" s="65">
        <v>0</v>
      </c>
      <c r="H29" s="66">
        <f>G29+F29+E29</f>
        <v>20700</v>
      </c>
      <c r="I29" s="67"/>
      <c r="J29" s="68"/>
    </row>
    <row r="30" spans="1:10" ht="15.95" hidden="1" customHeight="1" x14ac:dyDescent="0.15">
      <c r="A30" s="53"/>
      <c r="B30" s="54"/>
      <c r="C30" s="62" t="s">
        <v>29</v>
      </c>
      <c r="D30" s="63"/>
      <c r="E30" s="64"/>
      <c r="F30" s="65"/>
      <c r="G30" s="65"/>
      <c r="H30" s="66">
        <f>G30+F30+E30</f>
        <v>0</v>
      </c>
      <c r="I30" s="67"/>
      <c r="J30" s="68"/>
    </row>
    <row r="31" spans="1:10" ht="15.95" hidden="1" customHeight="1" x14ac:dyDescent="0.15">
      <c r="A31" s="53"/>
      <c r="B31" s="54"/>
      <c r="C31" s="62" t="s">
        <v>30</v>
      </c>
      <c r="D31" s="63"/>
      <c r="E31" s="64"/>
      <c r="F31" s="65"/>
      <c r="G31" s="65"/>
      <c r="H31" s="66">
        <f t="shared" ref="H31:H37" si="0">G31+F31+E31</f>
        <v>0</v>
      </c>
      <c r="I31" s="67"/>
      <c r="J31" s="68"/>
    </row>
    <row r="32" spans="1:10" ht="15.95" hidden="1" customHeight="1" x14ac:dyDescent="0.15">
      <c r="A32" s="53"/>
      <c r="B32" s="54"/>
      <c r="C32" s="70" t="s">
        <v>31</v>
      </c>
      <c r="D32" s="63"/>
      <c r="E32" s="64"/>
      <c r="F32" s="65"/>
      <c r="G32" s="65"/>
      <c r="H32" s="66">
        <f t="shared" si="0"/>
        <v>0</v>
      </c>
      <c r="I32" s="67"/>
      <c r="J32" s="68"/>
    </row>
    <row r="33" spans="1:10" ht="15.95" hidden="1" customHeight="1" x14ac:dyDescent="0.15">
      <c r="A33" s="53"/>
      <c r="B33" s="54"/>
      <c r="C33" s="70" t="s">
        <v>32</v>
      </c>
      <c r="D33" s="63"/>
      <c r="E33" s="64"/>
      <c r="F33" s="65"/>
      <c r="G33" s="65"/>
      <c r="H33" s="66">
        <f t="shared" si="0"/>
        <v>0</v>
      </c>
      <c r="I33" s="67"/>
      <c r="J33" s="68"/>
    </row>
    <row r="34" spans="1:10" ht="15" customHeight="1" x14ac:dyDescent="0.15">
      <c r="A34" s="53"/>
      <c r="B34" s="54"/>
      <c r="C34" s="62" t="s">
        <v>33</v>
      </c>
      <c r="D34" s="63">
        <v>1</v>
      </c>
      <c r="E34" s="64">
        <v>40875</v>
      </c>
      <c r="F34" s="65">
        <v>9800</v>
      </c>
      <c r="G34" s="65">
        <v>0</v>
      </c>
      <c r="H34" s="66">
        <f>G34+F34+E34</f>
        <v>50675</v>
      </c>
      <c r="I34" s="67"/>
      <c r="J34" s="68"/>
    </row>
    <row r="35" spans="1:10" ht="15.95" hidden="1" customHeight="1" x14ac:dyDescent="0.15">
      <c r="A35" s="55"/>
      <c r="B35" s="71"/>
      <c r="C35" s="62"/>
      <c r="D35" s="63"/>
      <c r="E35" s="64"/>
      <c r="F35" s="65"/>
      <c r="G35" s="65"/>
      <c r="H35" s="66">
        <f t="shared" si="0"/>
        <v>0</v>
      </c>
      <c r="I35" s="72"/>
      <c r="J35" s="73"/>
    </row>
    <row r="36" spans="1:10" ht="15.95" hidden="1" customHeight="1" x14ac:dyDescent="0.15">
      <c r="A36" s="55"/>
      <c r="B36" s="71"/>
      <c r="C36" s="62"/>
      <c r="D36" s="63"/>
      <c r="E36" s="64"/>
      <c r="F36" s="65"/>
      <c r="G36" s="65"/>
      <c r="H36" s="66">
        <f t="shared" si="0"/>
        <v>0</v>
      </c>
      <c r="I36" s="72"/>
      <c r="J36" s="73"/>
    </row>
    <row r="37" spans="1:10" ht="15.95" hidden="1" customHeight="1" x14ac:dyDescent="0.15">
      <c r="A37" s="53"/>
      <c r="B37" s="54"/>
      <c r="C37" s="62" t="s">
        <v>34</v>
      </c>
      <c r="D37" s="63"/>
      <c r="E37" s="64"/>
      <c r="F37" s="65"/>
      <c r="G37" s="65"/>
      <c r="H37" s="66">
        <f t="shared" si="0"/>
        <v>0</v>
      </c>
      <c r="I37" s="67"/>
      <c r="J37" s="74"/>
    </row>
    <row r="38" spans="1:10" s="20" customFormat="1" ht="15.95" customHeight="1" x14ac:dyDescent="0.15">
      <c r="A38" s="75"/>
      <c r="B38" s="76"/>
      <c r="C38" s="77" t="s">
        <v>35</v>
      </c>
      <c r="D38" s="78">
        <f>SUM(D26:D34)</f>
        <v>5.5</v>
      </c>
      <c r="E38" s="79">
        <f>SUM(E26:E37)</f>
        <v>240250</v>
      </c>
      <c r="F38" s="79">
        <f>SUM(F26:F37)</f>
        <v>61550</v>
      </c>
      <c r="G38" s="79">
        <f>SUM(G26:G34)</f>
        <v>0</v>
      </c>
      <c r="H38" s="80">
        <f>SUM(H26:I37)</f>
        <v>301800</v>
      </c>
      <c r="I38" s="81"/>
      <c r="J38" s="82"/>
    </row>
    <row r="39" spans="1:10" ht="15.95" customHeight="1" x14ac:dyDescent="0.15">
      <c r="A39" s="83" t="s">
        <v>36</v>
      </c>
      <c r="B39" s="84"/>
      <c r="C39" s="84"/>
      <c r="D39" s="84"/>
      <c r="E39" s="84"/>
      <c r="F39" s="84"/>
      <c r="G39" s="84"/>
      <c r="H39" s="84"/>
      <c r="I39" s="84"/>
      <c r="J39" s="84"/>
    </row>
    <row r="40" spans="1:10" ht="15.95" customHeight="1" x14ac:dyDescent="0.15">
      <c r="A40" s="53"/>
      <c r="B40" s="54"/>
      <c r="C40" s="72" t="s">
        <v>37</v>
      </c>
      <c r="D40" s="85" t="s">
        <v>38</v>
      </c>
      <c r="E40" s="64">
        <v>1919388.7400000002</v>
      </c>
      <c r="F40" s="65">
        <v>792261.37999999977</v>
      </c>
      <c r="G40" s="65">
        <v>305053.78999999998</v>
      </c>
      <c r="H40" s="66">
        <f>G40+F40+E40</f>
        <v>3016703.91</v>
      </c>
      <c r="I40" s="67"/>
      <c r="J40" s="68"/>
    </row>
    <row r="41" spans="1:10" ht="15" customHeight="1" x14ac:dyDescent="0.15">
      <c r="A41" s="53"/>
      <c r="B41" s="54"/>
      <c r="C41" s="72" t="s">
        <v>39</v>
      </c>
      <c r="D41" s="63">
        <v>6</v>
      </c>
      <c r="E41" s="64">
        <v>151211.13999999996</v>
      </c>
      <c r="F41" s="65">
        <v>30090.77</v>
      </c>
      <c r="G41" s="65">
        <v>13611.6</v>
      </c>
      <c r="H41" s="66">
        <f>G41+F41+E41</f>
        <v>194913.50999999995</v>
      </c>
      <c r="I41" s="67"/>
      <c r="J41" s="68"/>
    </row>
    <row r="42" spans="1:10" ht="18.75" hidden="1" customHeight="1" x14ac:dyDescent="0.15">
      <c r="A42" s="55"/>
      <c r="B42" s="71"/>
      <c r="C42" s="72" t="s">
        <v>40</v>
      </c>
      <c r="D42" s="63"/>
      <c r="E42" s="64"/>
      <c r="F42" s="65"/>
      <c r="G42" s="65"/>
      <c r="H42" s="66">
        <f t="shared" ref="H42:H59" si="1">G42+F42+E42</f>
        <v>0</v>
      </c>
      <c r="I42" s="72"/>
      <c r="J42" s="73"/>
    </row>
    <row r="43" spans="1:10" ht="15.95" hidden="1" customHeight="1" x14ac:dyDescent="0.15">
      <c r="A43" s="53"/>
      <c r="B43" s="54"/>
      <c r="C43" s="72" t="s">
        <v>41</v>
      </c>
      <c r="D43" s="63"/>
      <c r="E43" s="64"/>
      <c r="F43" s="65"/>
      <c r="G43" s="65"/>
      <c r="H43" s="66">
        <f t="shared" si="1"/>
        <v>0</v>
      </c>
      <c r="I43" s="67"/>
      <c r="J43" s="68"/>
    </row>
    <row r="44" spans="1:10" ht="15.95" customHeight="1" x14ac:dyDescent="0.15">
      <c r="A44" s="55"/>
      <c r="B44" s="71"/>
      <c r="C44" s="72" t="s">
        <v>42</v>
      </c>
      <c r="D44" s="63"/>
      <c r="E44" s="64"/>
      <c r="F44" s="65"/>
      <c r="G44" s="65"/>
      <c r="H44" s="66"/>
      <c r="I44" s="72"/>
      <c r="J44" s="73"/>
    </row>
    <row r="45" spans="1:10" ht="15.95" customHeight="1" x14ac:dyDescent="0.15">
      <c r="A45" s="53"/>
      <c r="B45" s="54"/>
      <c r="C45" s="72" t="s">
        <v>43</v>
      </c>
      <c r="D45" s="63">
        <v>5.5</v>
      </c>
      <c r="E45" s="64">
        <v>137826.46</v>
      </c>
      <c r="F45" s="65">
        <v>39281.53</v>
      </c>
      <c r="G45" s="65">
        <v>7766</v>
      </c>
      <c r="H45" s="66">
        <f>G45+F45+E45</f>
        <v>184873.99</v>
      </c>
      <c r="I45" s="67"/>
      <c r="J45" s="68"/>
    </row>
    <row r="46" spans="1:10" ht="15.95" customHeight="1" x14ac:dyDescent="0.15">
      <c r="A46" s="53"/>
      <c r="B46" s="54"/>
      <c r="C46" s="72" t="s">
        <v>44</v>
      </c>
      <c r="D46" s="63">
        <v>2</v>
      </c>
      <c r="E46" s="64">
        <v>50157.14</v>
      </c>
      <c r="F46" s="65">
        <v>26607.78</v>
      </c>
      <c r="G46" s="65">
        <v>8032</v>
      </c>
      <c r="H46" s="66">
        <f>G46+F46+E46</f>
        <v>84796.92</v>
      </c>
      <c r="I46" s="67"/>
      <c r="J46" s="68"/>
    </row>
    <row r="47" spans="1:10" ht="15.95" hidden="1" customHeight="1" x14ac:dyDescent="0.15">
      <c r="A47" s="55"/>
      <c r="B47" s="71"/>
      <c r="C47" s="72" t="s">
        <v>45</v>
      </c>
      <c r="D47" s="63"/>
      <c r="E47" s="64"/>
      <c r="F47" s="65"/>
      <c r="G47" s="65"/>
      <c r="H47" s="66">
        <f t="shared" si="1"/>
        <v>0</v>
      </c>
      <c r="I47" s="72"/>
      <c r="J47" s="73"/>
    </row>
    <row r="48" spans="1:10" ht="15.95" hidden="1" customHeight="1" x14ac:dyDescent="0.15">
      <c r="A48" s="53"/>
      <c r="B48" s="54"/>
      <c r="C48" s="72" t="s">
        <v>46</v>
      </c>
      <c r="D48" s="63"/>
      <c r="E48" s="64"/>
      <c r="F48" s="65"/>
      <c r="G48" s="65"/>
      <c r="H48" s="66">
        <f>G48+F48+E48</f>
        <v>0</v>
      </c>
      <c r="I48" s="67"/>
      <c r="J48" s="68"/>
    </row>
    <row r="49" spans="1:15" ht="15.95" customHeight="1" x14ac:dyDescent="0.15">
      <c r="A49" s="53"/>
      <c r="B49" s="54"/>
      <c r="C49" s="72" t="s">
        <v>47</v>
      </c>
      <c r="D49" s="63">
        <v>2.75</v>
      </c>
      <c r="E49" s="64">
        <v>69367.790000000008</v>
      </c>
      <c r="F49" s="65">
        <v>12667.08</v>
      </c>
      <c r="G49" s="65">
        <v>9086.4</v>
      </c>
      <c r="H49" s="66">
        <f>G49+F49+E49</f>
        <v>91121.27</v>
      </c>
      <c r="I49" s="67"/>
      <c r="J49" s="68"/>
    </row>
    <row r="50" spans="1:15" ht="19.5" customHeight="1" x14ac:dyDescent="0.15">
      <c r="A50" s="55"/>
      <c r="B50" s="71"/>
      <c r="C50" s="72" t="s">
        <v>48</v>
      </c>
      <c r="D50" s="63">
        <v>0.75</v>
      </c>
      <c r="E50" s="64">
        <v>17218.5</v>
      </c>
      <c r="F50" s="65">
        <v>17218.5</v>
      </c>
      <c r="G50" s="65">
        <v>0</v>
      </c>
      <c r="H50" s="66">
        <f>G50+F50+E50</f>
        <v>34437</v>
      </c>
      <c r="I50" s="86"/>
      <c r="J50" s="87"/>
    </row>
    <row r="51" spans="1:15" ht="15.95" hidden="1" customHeight="1" x14ac:dyDescent="0.15">
      <c r="A51" s="55"/>
      <c r="B51" s="71"/>
      <c r="C51" s="72" t="s">
        <v>49</v>
      </c>
      <c r="D51" s="63"/>
      <c r="E51" s="64"/>
      <c r="F51" s="65"/>
      <c r="G51" s="65"/>
      <c r="H51" s="66">
        <f t="shared" si="1"/>
        <v>0</v>
      </c>
      <c r="I51" s="72"/>
      <c r="J51" s="73"/>
    </row>
    <row r="52" spans="1:15" ht="15.95" hidden="1" customHeight="1" x14ac:dyDescent="0.15">
      <c r="A52" s="55"/>
      <c r="B52" s="71"/>
      <c r="C52" s="72" t="s">
        <v>50</v>
      </c>
      <c r="D52" s="63"/>
      <c r="E52" s="64"/>
      <c r="F52" s="65"/>
      <c r="G52" s="65"/>
      <c r="H52" s="66"/>
      <c r="I52" s="72"/>
      <c r="J52" s="73"/>
    </row>
    <row r="53" spans="1:15" ht="15.95" hidden="1" customHeight="1" x14ac:dyDescent="0.15">
      <c r="A53" s="55"/>
      <c r="B53" s="71"/>
      <c r="C53" s="72" t="s">
        <v>51</v>
      </c>
      <c r="D53" s="63"/>
      <c r="E53" s="64"/>
      <c r="F53" s="65"/>
      <c r="G53" s="65"/>
      <c r="H53" s="66">
        <f t="shared" si="1"/>
        <v>0</v>
      </c>
      <c r="I53" s="72"/>
      <c r="J53" s="73"/>
    </row>
    <row r="54" spans="1:15" ht="15" hidden="1" customHeight="1" x14ac:dyDescent="0.15">
      <c r="A54" s="53"/>
      <c r="B54" s="54"/>
      <c r="C54" s="72" t="s">
        <v>52</v>
      </c>
      <c r="D54" s="63"/>
      <c r="E54" s="64"/>
      <c r="F54" s="65"/>
      <c r="G54" s="65"/>
      <c r="H54" s="66">
        <f t="shared" si="1"/>
        <v>0</v>
      </c>
      <c r="I54" s="67"/>
      <c r="J54" s="68"/>
    </row>
    <row r="55" spans="1:15" ht="15.95" customHeight="1" x14ac:dyDescent="0.15">
      <c r="A55" s="53"/>
      <c r="B55" s="54"/>
      <c r="C55" s="72" t="s">
        <v>53</v>
      </c>
      <c r="D55" s="63">
        <v>1</v>
      </c>
      <c r="E55" s="64">
        <v>25334.6</v>
      </c>
      <c r="F55" s="65">
        <v>4442.07</v>
      </c>
      <c r="G55" s="65">
        <v>0</v>
      </c>
      <c r="H55" s="66">
        <f>G55+F55+E55</f>
        <v>29776.67</v>
      </c>
      <c r="I55" s="67"/>
      <c r="J55" s="68"/>
    </row>
    <row r="56" spans="1:15" ht="15.95" hidden="1" customHeight="1" x14ac:dyDescent="0.15">
      <c r="A56" s="55"/>
      <c r="B56" s="71"/>
      <c r="C56" s="72" t="s">
        <v>54</v>
      </c>
      <c r="D56" s="63"/>
      <c r="E56" s="64"/>
      <c r="F56" s="65"/>
      <c r="G56" s="65"/>
      <c r="H56" s="66">
        <f t="shared" si="1"/>
        <v>0</v>
      </c>
      <c r="I56" s="72"/>
      <c r="J56" s="73"/>
    </row>
    <row r="57" spans="1:15" ht="15.95" hidden="1" customHeight="1" x14ac:dyDescent="0.15">
      <c r="A57" s="55"/>
      <c r="B57" s="71"/>
      <c r="C57" s="72" t="s">
        <v>55</v>
      </c>
      <c r="D57" s="63"/>
      <c r="E57" s="64"/>
      <c r="F57" s="65"/>
      <c r="G57" s="65"/>
      <c r="H57" s="66"/>
      <c r="I57" s="72"/>
      <c r="J57" s="73"/>
    </row>
    <row r="58" spans="1:15" ht="15.95" hidden="1" customHeight="1" x14ac:dyDescent="0.15">
      <c r="A58" s="53"/>
      <c r="B58" s="54"/>
      <c r="C58" s="72" t="s">
        <v>56</v>
      </c>
      <c r="D58" s="63"/>
      <c r="E58" s="64"/>
      <c r="F58" s="65"/>
      <c r="G58" s="65"/>
      <c r="H58" s="66">
        <f t="shared" si="1"/>
        <v>0</v>
      </c>
      <c r="I58" s="67"/>
      <c r="J58" s="68"/>
    </row>
    <row r="59" spans="1:15" ht="15.95" hidden="1" customHeight="1" x14ac:dyDescent="0.15">
      <c r="A59" s="55"/>
      <c r="B59" s="71"/>
      <c r="C59" s="88" t="s">
        <v>57</v>
      </c>
      <c r="D59" s="89"/>
      <c r="E59" s="64"/>
      <c r="F59" s="64"/>
      <c r="G59" s="64"/>
      <c r="H59" s="66">
        <f t="shared" si="1"/>
        <v>0</v>
      </c>
      <c r="I59" s="72"/>
      <c r="J59" s="73"/>
    </row>
    <row r="60" spans="1:15" ht="15.95" hidden="1" customHeight="1" x14ac:dyDescent="0.15">
      <c r="A60" s="55"/>
      <c r="B60" s="71"/>
      <c r="C60" s="90" t="s">
        <v>58</v>
      </c>
      <c r="D60" s="89"/>
      <c r="E60" s="64"/>
      <c r="F60" s="64"/>
      <c r="G60" s="64"/>
      <c r="H60" s="66"/>
      <c r="I60" s="72"/>
      <c r="J60" s="73"/>
    </row>
    <row r="61" spans="1:15" s="20" customFormat="1" ht="15.95" customHeight="1" x14ac:dyDescent="0.15">
      <c r="A61" s="75"/>
      <c r="B61" s="76"/>
      <c r="C61" s="91" t="s">
        <v>35</v>
      </c>
      <c r="D61" s="78">
        <f>SUM(D40:D58)</f>
        <v>18</v>
      </c>
      <c r="E61" s="79">
        <f>SUM(E40:E58)</f>
        <v>2370504.3700000006</v>
      </c>
      <c r="F61" s="79">
        <f>SUM(F40:F58)</f>
        <v>922569.10999999975</v>
      </c>
      <c r="G61" s="79">
        <f>SUM(G40:G58)</f>
        <v>343549.79</v>
      </c>
      <c r="H61" s="80">
        <f>SUM(H40:I58)</f>
        <v>3636623.27</v>
      </c>
      <c r="I61" s="81"/>
      <c r="J61" s="82"/>
    </row>
    <row r="62" spans="1:15" ht="15.95" customHeight="1" x14ac:dyDescent="0.15">
      <c r="A62" s="83" t="s">
        <v>59</v>
      </c>
      <c r="B62" s="84"/>
      <c r="C62" s="84"/>
      <c r="D62" s="84"/>
      <c r="E62" s="84"/>
      <c r="F62" s="84"/>
      <c r="G62" s="84"/>
      <c r="H62" s="84"/>
      <c r="I62" s="84"/>
      <c r="J62" s="84"/>
    </row>
    <row r="63" spans="1:15" ht="15.95" hidden="1" customHeight="1" x14ac:dyDescent="0.15">
      <c r="A63" s="53"/>
      <c r="B63" s="54"/>
      <c r="C63" s="72" t="s">
        <v>60</v>
      </c>
      <c r="D63" s="85"/>
      <c r="E63" s="64"/>
      <c r="F63" s="65"/>
      <c r="G63" s="65"/>
      <c r="H63" s="66">
        <f>G63+F63+E63</f>
        <v>0</v>
      </c>
      <c r="I63" s="67"/>
      <c r="J63" s="68"/>
    </row>
    <row r="64" spans="1:15" ht="15.95" customHeight="1" x14ac:dyDescent="0.15">
      <c r="A64" s="55"/>
      <c r="B64" s="71"/>
      <c r="C64" s="62" t="s">
        <v>61</v>
      </c>
      <c r="D64" s="63">
        <v>1</v>
      </c>
      <c r="E64" s="64">
        <v>26650</v>
      </c>
      <c r="F64" s="65">
        <v>580.97</v>
      </c>
      <c r="G64" s="65">
        <v>2398.5</v>
      </c>
      <c r="H64" s="66">
        <f>G64+F64+E64</f>
        <v>29629.47</v>
      </c>
      <c r="I64" s="72"/>
      <c r="J64" s="73"/>
      <c r="M64" s="92"/>
      <c r="O64" s="92"/>
    </row>
    <row r="65" spans="1:15" ht="15.95" hidden="1" customHeight="1" x14ac:dyDescent="0.15">
      <c r="A65" s="55"/>
      <c r="B65" s="71"/>
      <c r="C65" s="72" t="s">
        <v>62</v>
      </c>
      <c r="D65" s="63"/>
      <c r="E65" s="64"/>
      <c r="F65" s="65"/>
      <c r="G65" s="65"/>
      <c r="H65" s="66">
        <f>G65+F65+E65</f>
        <v>0</v>
      </c>
      <c r="I65" s="72"/>
      <c r="J65" s="73"/>
      <c r="M65" s="92"/>
      <c r="O65" s="92"/>
    </row>
    <row r="66" spans="1:15" ht="15.95" hidden="1" customHeight="1" x14ac:dyDescent="0.15">
      <c r="A66" s="55"/>
      <c r="B66" s="71"/>
      <c r="C66" s="72" t="s">
        <v>63</v>
      </c>
      <c r="D66" s="63"/>
      <c r="E66" s="64"/>
      <c r="F66" s="65"/>
      <c r="G66" s="65"/>
      <c r="H66" s="66">
        <f t="shared" ref="H66:H86" si="2">G66+F66+E66</f>
        <v>0</v>
      </c>
      <c r="I66" s="72"/>
      <c r="J66" s="73"/>
      <c r="M66" s="92"/>
      <c r="O66" s="92"/>
    </row>
    <row r="67" spans="1:15" ht="15.95" hidden="1" customHeight="1" x14ac:dyDescent="0.15">
      <c r="A67" s="55"/>
      <c r="B67" s="71"/>
      <c r="C67" s="62" t="s">
        <v>64</v>
      </c>
      <c r="D67" s="63"/>
      <c r="E67" s="64"/>
      <c r="F67" s="65"/>
      <c r="G67" s="65"/>
      <c r="H67" s="66">
        <f t="shared" si="2"/>
        <v>0</v>
      </c>
      <c r="I67" s="72"/>
      <c r="J67" s="73"/>
      <c r="M67" s="92"/>
      <c r="O67" s="92"/>
    </row>
    <row r="68" spans="1:15" ht="15.95" customHeight="1" x14ac:dyDescent="0.15">
      <c r="A68" s="55"/>
      <c r="B68" s="71"/>
      <c r="C68" s="72" t="s">
        <v>65</v>
      </c>
      <c r="D68" s="63">
        <v>2</v>
      </c>
      <c r="E68" s="64">
        <v>47320</v>
      </c>
      <c r="F68" s="65">
        <v>591.5</v>
      </c>
      <c r="G68" s="65">
        <v>0</v>
      </c>
      <c r="H68" s="66">
        <f>G68+F68+E68</f>
        <v>47911.5</v>
      </c>
      <c r="I68" s="72"/>
      <c r="J68" s="73"/>
      <c r="M68" s="92"/>
      <c r="O68" s="92"/>
    </row>
    <row r="69" spans="1:15" ht="15.95" hidden="1" customHeight="1" x14ac:dyDescent="0.15">
      <c r="A69" s="55"/>
      <c r="B69" s="71"/>
      <c r="C69" s="72" t="s">
        <v>66</v>
      </c>
      <c r="D69" s="63"/>
      <c r="E69" s="64"/>
      <c r="F69" s="65"/>
      <c r="G69" s="65"/>
      <c r="H69" s="66">
        <f t="shared" si="2"/>
        <v>0</v>
      </c>
      <c r="I69" s="72"/>
      <c r="J69" s="73"/>
      <c r="M69" s="92"/>
      <c r="O69" s="92"/>
    </row>
    <row r="70" spans="1:15" ht="15.95" hidden="1" customHeight="1" x14ac:dyDescent="0.15">
      <c r="A70" s="55"/>
      <c r="B70" s="71"/>
      <c r="C70" s="72" t="s">
        <v>67</v>
      </c>
      <c r="D70" s="63"/>
      <c r="E70" s="64"/>
      <c r="F70" s="65"/>
      <c r="G70" s="65"/>
      <c r="H70" s="66">
        <f t="shared" si="2"/>
        <v>0</v>
      </c>
      <c r="I70" s="72"/>
      <c r="J70" s="73"/>
      <c r="M70" s="92"/>
      <c r="O70" s="92"/>
    </row>
    <row r="71" spans="1:15" ht="15.95" customHeight="1" x14ac:dyDescent="0.15">
      <c r="A71" s="55"/>
      <c r="B71" s="71"/>
      <c r="C71" s="72" t="s">
        <v>68</v>
      </c>
      <c r="D71" s="63">
        <v>1</v>
      </c>
      <c r="E71" s="64">
        <v>23320</v>
      </c>
      <c r="F71" s="65">
        <v>0</v>
      </c>
      <c r="G71" s="65">
        <v>0</v>
      </c>
      <c r="H71" s="66">
        <f>G71+F71+E71</f>
        <v>23320</v>
      </c>
      <c r="I71" s="72"/>
      <c r="J71" s="73"/>
      <c r="M71" s="92"/>
      <c r="O71" s="92"/>
    </row>
    <row r="72" spans="1:15" ht="15.95" hidden="1" customHeight="1" x14ac:dyDescent="0.15">
      <c r="A72" s="55"/>
      <c r="B72" s="71"/>
      <c r="C72" s="72" t="s">
        <v>69</v>
      </c>
      <c r="D72" s="63"/>
      <c r="E72" s="64"/>
      <c r="F72" s="65"/>
      <c r="G72" s="65"/>
      <c r="H72" s="66">
        <f t="shared" si="2"/>
        <v>0</v>
      </c>
      <c r="I72" s="72"/>
      <c r="J72" s="73"/>
      <c r="M72" s="92"/>
      <c r="O72" s="92"/>
    </row>
    <row r="73" spans="1:15" ht="15.95" hidden="1" customHeight="1" x14ac:dyDescent="0.15">
      <c r="A73" s="55"/>
      <c r="B73" s="71"/>
      <c r="C73" s="72" t="s">
        <v>70</v>
      </c>
      <c r="D73" s="63"/>
      <c r="E73" s="64"/>
      <c r="F73" s="65"/>
      <c r="G73" s="65"/>
      <c r="H73" s="66">
        <f t="shared" si="2"/>
        <v>0</v>
      </c>
      <c r="I73" s="72"/>
      <c r="J73" s="73"/>
      <c r="M73" s="92"/>
      <c r="O73" s="92"/>
    </row>
    <row r="74" spans="1:15" ht="15.95" hidden="1" customHeight="1" x14ac:dyDescent="0.15">
      <c r="A74" s="55"/>
      <c r="B74" s="71"/>
      <c r="C74" s="72" t="s">
        <v>71</v>
      </c>
      <c r="D74" s="63"/>
      <c r="E74" s="64"/>
      <c r="F74" s="65"/>
      <c r="G74" s="65"/>
      <c r="H74" s="66">
        <f t="shared" si="2"/>
        <v>0</v>
      </c>
      <c r="I74" s="72"/>
      <c r="J74" s="73"/>
      <c r="M74" s="92"/>
      <c r="O74" s="92"/>
    </row>
    <row r="75" spans="1:15" ht="15.95" hidden="1" customHeight="1" x14ac:dyDescent="0.15">
      <c r="A75" s="55"/>
      <c r="B75" s="71"/>
      <c r="C75" s="72" t="s">
        <v>72</v>
      </c>
      <c r="D75" s="63"/>
      <c r="E75" s="64"/>
      <c r="F75" s="65"/>
      <c r="G75" s="65"/>
      <c r="H75" s="66">
        <f>G75+F75+E75</f>
        <v>0</v>
      </c>
      <c r="I75" s="72"/>
      <c r="J75" s="73"/>
      <c r="M75" s="92"/>
      <c r="O75" s="92"/>
    </row>
    <row r="76" spans="1:15" ht="15.95" hidden="1" customHeight="1" x14ac:dyDescent="0.15">
      <c r="A76" s="55"/>
      <c r="B76" s="71"/>
      <c r="C76" s="72" t="s">
        <v>73</v>
      </c>
      <c r="D76" s="63"/>
      <c r="E76" s="64"/>
      <c r="F76" s="65"/>
      <c r="G76" s="65"/>
      <c r="H76" s="66">
        <f t="shared" si="2"/>
        <v>0</v>
      </c>
      <c r="I76" s="72"/>
      <c r="J76" s="73"/>
      <c r="M76" s="92"/>
      <c r="O76" s="92"/>
    </row>
    <row r="77" spans="1:15" ht="15.95" hidden="1" customHeight="1" x14ac:dyDescent="0.15">
      <c r="A77" s="55"/>
      <c r="B77" s="71"/>
      <c r="C77" s="72" t="s">
        <v>74</v>
      </c>
      <c r="D77" s="63"/>
      <c r="E77" s="64"/>
      <c r="F77" s="65"/>
      <c r="G77" s="65"/>
      <c r="H77" s="66">
        <f t="shared" si="2"/>
        <v>0</v>
      </c>
      <c r="I77" s="72"/>
      <c r="J77" s="73"/>
      <c r="M77" s="92"/>
      <c r="O77" s="92"/>
    </row>
    <row r="78" spans="1:15" ht="15.95" hidden="1" customHeight="1" x14ac:dyDescent="0.15">
      <c r="A78" s="55"/>
      <c r="B78" s="71"/>
      <c r="C78" s="72"/>
      <c r="D78" s="63"/>
      <c r="E78" s="64"/>
      <c r="F78" s="65"/>
      <c r="G78" s="65"/>
      <c r="H78" s="66">
        <f t="shared" si="2"/>
        <v>0</v>
      </c>
      <c r="I78" s="72"/>
      <c r="J78" s="73"/>
      <c r="M78" s="92"/>
      <c r="O78" s="92"/>
    </row>
    <row r="79" spans="1:15" ht="15.95" hidden="1" customHeight="1" x14ac:dyDescent="0.15">
      <c r="A79" s="55"/>
      <c r="B79" s="71"/>
      <c r="C79" s="72" t="s">
        <v>75</v>
      </c>
      <c r="D79" s="63"/>
      <c r="E79" s="64"/>
      <c r="F79" s="65"/>
      <c r="G79" s="65"/>
      <c r="H79" s="66">
        <f t="shared" si="2"/>
        <v>0</v>
      </c>
      <c r="I79" s="72"/>
      <c r="J79" s="73"/>
      <c r="M79" s="92"/>
      <c r="O79" s="92"/>
    </row>
    <row r="80" spans="1:15" ht="15.95" customHeight="1" x14ac:dyDescent="0.15">
      <c r="A80" s="55"/>
      <c r="B80" s="71"/>
      <c r="C80" s="72" t="s">
        <v>76</v>
      </c>
      <c r="D80" s="63">
        <v>1</v>
      </c>
      <c r="E80" s="64">
        <v>24620</v>
      </c>
      <c r="F80" s="65">
        <v>0</v>
      </c>
      <c r="G80" s="65">
        <v>0</v>
      </c>
      <c r="H80" s="66">
        <f>G80+F80+E80</f>
        <v>24620</v>
      </c>
      <c r="I80" s="72"/>
      <c r="J80" s="73"/>
      <c r="M80" s="92"/>
      <c r="O80" s="92"/>
    </row>
    <row r="81" spans="1:15" ht="15.95" hidden="1" customHeight="1" x14ac:dyDescent="0.15">
      <c r="A81" s="55"/>
      <c r="B81" s="71"/>
      <c r="C81" s="72" t="s">
        <v>77</v>
      </c>
      <c r="D81" s="63"/>
      <c r="E81" s="64"/>
      <c r="F81" s="65"/>
      <c r="G81" s="65"/>
      <c r="H81" s="66">
        <f t="shared" si="2"/>
        <v>0</v>
      </c>
      <c r="I81" s="72"/>
      <c r="J81" s="73"/>
    </row>
    <row r="82" spans="1:15" ht="15.95" hidden="1" customHeight="1" x14ac:dyDescent="0.15">
      <c r="A82" s="55"/>
      <c r="B82" s="71"/>
      <c r="C82" s="72" t="s">
        <v>78</v>
      </c>
      <c r="D82" s="63"/>
      <c r="E82" s="64"/>
      <c r="F82" s="65"/>
      <c r="G82" s="65"/>
      <c r="H82" s="66">
        <f t="shared" si="2"/>
        <v>0</v>
      </c>
      <c r="I82" s="72"/>
      <c r="J82" s="73"/>
    </row>
    <row r="83" spans="1:15" ht="15.95" hidden="1" customHeight="1" x14ac:dyDescent="0.15">
      <c r="A83" s="55"/>
      <c r="B83" s="71"/>
      <c r="C83" s="72"/>
      <c r="D83" s="63"/>
      <c r="E83" s="64"/>
      <c r="F83" s="65"/>
      <c r="G83" s="65"/>
      <c r="H83" s="66">
        <f t="shared" si="2"/>
        <v>0</v>
      </c>
      <c r="I83" s="72"/>
      <c r="J83" s="73"/>
    </row>
    <row r="84" spans="1:15" ht="15.95" hidden="1" customHeight="1" x14ac:dyDescent="0.15">
      <c r="A84" s="55"/>
      <c r="B84" s="71"/>
      <c r="C84" s="72" t="s">
        <v>79</v>
      </c>
      <c r="D84" s="63"/>
      <c r="E84" s="64"/>
      <c r="F84" s="65"/>
      <c r="G84" s="65"/>
      <c r="H84" s="66">
        <f t="shared" si="2"/>
        <v>0</v>
      </c>
      <c r="I84" s="72"/>
      <c r="J84" s="73"/>
    </row>
    <row r="85" spans="1:15" ht="15.95" hidden="1" customHeight="1" x14ac:dyDescent="0.15">
      <c r="A85" s="55"/>
      <c r="B85" s="71"/>
      <c r="C85" s="72" t="s">
        <v>80</v>
      </c>
      <c r="D85" s="63"/>
      <c r="E85" s="64"/>
      <c r="F85" s="65"/>
      <c r="G85" s="65"/>
      <c r="H85" s="66">
        <f t="shared" si="2"/>
        <v>0</v>
      </c>
      <c r="I85" s="72"/>
      <c r="J85" s="73"/>
    </row>
    <row r="86" spans="1:15" ht="15.95" hidden="1" customHeight="1" x14ac:dyDescent="0.15">
      <c r="A86" s="55"/>
      <c r="B86" s="71"/>
      <c r="C86" s="72" t="s">
        <v>81</v>
      </c>
      <c r="D86" s="89"/>
      <c r="E86" s="64"/>
      <c r="F86" s="64"/>
      <c r="G86" s="64"/>
      <c r="H86" s="66">
        <f t="shared" si="2"/>
        <v>0</v>
      </c>
      <c r="I86" s="72"/>
      <c r="J86" s="73"/>
    </row>
    <row r="87" spans="1:15" ht="15.95" customHeight="1" x14ac:dyDescent="0.15">
      <c r="A87" s="55"/>
      <c r="B87" s="71"/>
      <c r="C87" s="91" t="s">
        <v>35</v>
      </c>
      <c r="D87" s="78">
        <f>SUM(D64:D82)</f>
        <v>5</v>
      </c>
      <c r="E87" s="79">
        <f>SUM(E63:E85)</f>
        <v>121910</v>
      </c>
      <c r="F87" s="79">
        <f>SUM(F63:F85)</f>
        <v>1172.47</v>
      </c>
      <c r="G87" s="79">
        <f>SUM(G63:G85)</f>
        <v>2398.5</v>
      </c>
      <c r="H87" s="93">
        <f>SUM(H64:I80)</f>
        <v>125480.97</v>
      </c>
      <c r="I87" s="72"/>
      <c r="J87" s="73"/>
    </row>
    <row r="88" spans="1:15" ht="15.95" customHeight="1" x14ac:dyDescent="0.15">
      <c r="A88" s="83" t="s">
        <v>82</v>
      </c>
      <c r="B88" s="84"/>
      <c r="C88" s="84"/>
      <c r="D88" s="84"/>
      <c r="E88" s="84"/>
      <c r="F88" s="84"/>
      <c r="G88" s="84"/>
      <c r="H88" s="84"/>
      <c r="I88" s="84"/>
      <c r="J88" s="84"/>
    </row>
    <row r="89" spans="1:15" ht="15.95" customHeight="1" x14ac:dyDescent="0.15">
      <c r="A89" s="55"/>
      <c r="B89" s="71"/>
      <c r="C89" s="72" t="s">
        <v>83</v>
      </c>
      <c r="D89" s="63">
        <v>1</v>
      </c>
      <c r="E89" s="64">
        <v>24020</v>
      </c>
      <c r="F89" s="65">
        <v>2358.7600000000002</v>
      </c>
      <c r="G89" s="65">
        <v>20417</v>
      </c>
      <c r="H89" s="66">
        <f t="shared" ref="H89:H105" si="3">G89+F89+E89</f>
        <v>46795.76</v>
      </c>
      <c r="I89" s="94"/>
      <c r="J89" s="95"/>
      <c r="M89" s="92"/>
      <c r="O89" s="92"/>
    </row>
    <row r="90" spans="1:15" ht="15.95" customHeight="1" x14ac:dyDescent="0.15">
      <c r="A90" s="53"/>
      <c r="B90" s="54"/>
      <c r="C90" s="72" t="s">
        <v>84</v>
      </c>
      <c r="D90" s="63">
        <v>6</v>
      </c>
      <c r="E90" s="64">
        <v>142185</v>
      </c>
      <c r="F90" s="65">
        <v>4549.92</v>
      </c>
      <c r="G90" s="65">
        <v>90998.399999999994</v>
      </c>
      <c r="H90" s="66">
        <f t="shared" si="3"/>
        <v>237733.32</v>
      </c>
      <c r="I90" s="94"/>
      <c r="J90" s="95"/>
      <c r="M90" s="92"/>
      <c r="O90" s="92"/>
    </row>
    <row r="91" spans="1:15" ht="15.75" customHeight="1" x14ac:dyDescent="0.15">
      <c r="A91" s="55"/>
      <c r="B91" s="71"/>
      <c r="C91" s="72" t="s">
        <v>85</v>
      </c>
      <c r="D91" s="63">
        <v>5</v>
      </c>
      <c r="E91" s="64">
        <v>116600</v>
      </c>
      <c r="F91" s="65">
        <v>2938.32</v>
      </c>
      <c r="G91" s="65">
        <v>51304</v>
      </c>
      <c r="H91" s="66">
        <f t="shared" si="3"/>
        <v>170842.32</v>
      </c>
      <c r="I91" s="94"/>
      <c r="J91" s="95"/>
      <c r="M91" s="92"/>
      <c r="O91" s="92"/>
    </row>
    <row r="92" spans="1:15" ht="15.75" hidden="1" customHeight="1" x14ac:dyDescent="0.15">
      <c r="A92" s="55"/>
      <c r="B92" s="71"/>
      <c r="C92" s="72" t="s">
        <v>86</v>
      </c>
      <c r="D92" s="63"/>
      <c r="E92" s="64"/>
      <c r="F92" s="65"/>
      <c r="G92" s="65"/>
      <c r="H92" s="66">
        <f t="shared" si="3"/>
        <v>0</v>
      </c>
      <c r="I92" s="94"/>
      <c r="J92" s="95"/>
      <c r="M92" s="92"/>
      <c r="O92" s="92"/>
    </row>
    <row r="93" spans="1:15" ht="15.95" hidden="1" customHeight="1" x14ac:dyDescent="0.15">
      <c r="A93" s="55"/>
      <c r="B93" s="71"/>
      <c r="C93" s="72" t="s">
        <v>87</v>
      </c>
      <c r="D93" s="63"/>
      <c r="E93" s="64"/>
      <c r="F93" s="65"/>
      <c r="G93" s="65"/>
      <c r="H93" s="66">
        <f t="shared" si="3"/>
        <v>0</v>
      </c>
      <c r="I93" s="94"/>
      <c r="J93" s="95"/>
      <c r="M93" s="92"/>
      <c r="O93" s="92"/>
    </row>
    <row r="94" spans="1:15" ht="43.5" customHeight="1" x14ac:dyDescent="0.15">
      <c r="A94" s="55"/>
      <c r="B94" s="71"/>
      <c r="C94" s="72" t="s">
        <v>88</v>
      </c>
      <c r="D94" s="63">
        <v>3</v>
      </c>
      <c r="E94" s="64">
        <v>69960</v>
      </c>
      <c r="F94" s="65">
        <v>699.6</v>
      </c>
      <c r="G94" s="65">
        <v>0</v>
      </c>
      <c r="H94" s="66">
        <f t="shared" si="3"/>
        <v>70659.600000000006</v>
      </c>
      <c r="I94" s="94"/>
      <c r="J94" s="95"/>
      <c r="M94" s="92"/>
      <c r="O94" s="92"/>
    </row>
    <row r="95" spans="1:15" ht="15.95" customHeight="1" x14ac:dyDescent="0.15">
      <c r="A95" s="55"/>
      <c r="B95" s="71"/>
      <c r="C95" s="72" t="s">
        <v>89</v>
      </c>
      <c r="D95" s="63">
        <v>2</v>
      </c>
      <c r="E95" s="64">
        <v>46640</v>
      </c>
      <c r="F95" s="65">
        <v>699.6</v>
      </c>
      <c r="G95" s="65">
        <v>1399.2</v>
      </c>
      <c r="H95" s="66">
        <f t="shared" si="3"/>
        <v>48738.8</v>
      </c>
      <c r="I95" s="94"/>
      <c r="J95" s="95"/>
      <c r="M95" s="92"/>
      <c r="O95" s="92"/>
    </row>
    <row r="96" spans="1:15" ht="15.95" customHeight="1" x14ac:dyDescent="0.15">
      <c r="A96" s="55"/>
      <c r="B96" s="71"/>
      <c r="C96" s="72" t="s">
        <v>90</v>
      </c>
      <c r="D96" s="63">
        <v>14</v>
      </c>
      <c r="E96" s="64">
        <v>326480</v>
      </c>
      <c r="F96" s="65">
        <v>5596.8000000000011</v>
      </c>
      <c r="G96" s="65">
        <v>13059.200000000003</v>
      </c>
      <c r="H96" s="66">
        <f t="shared" si="3"/>
        <v>345136</v>
      </c>
      <c r="I96" s="94"/>
      <c r="J96" s="95"/>
      <c r="M96" s="92"/>
      <c r="O96" s="92"/>
    </row>
    <row r="97" spans="1:15" ht="15.95" customHeight="1" x14ac:dyDescent="0.15">
      <c r="A97" s="55"/>
      <c r="B97" s="71"/>
      <c r="C97" s="72" t="s">
        <v>91</v>
      </c>
      <c r="D97" s="63">
        <v>3</v>
      </c>
      <c r="E97" s="64">
        <v>69960</v>
      </c>
      <c r="F97" s="65">
        <v>1399.2</v>
      </c>
      <c r="G97" s="65">
        <v>0</v>
      </c>
      <c r="H97" s="66">
        <f t="shared" si="3"/>
        <v>71359.199999999997</v>
      </c>
      <c r="I97" s="94"/>
      <c r="J97" s="95"/>
      <c r="M97" s="92"/>
      <c r="O97" s="92"/>
    </row>
    <row r="98" spans="1:15" ht="15.95" hidden="1" customHeight="1" x14ac:dyDescent="0.15">
      <c r="A98" s="55"/>
      <c r="B98" s="71"/>
      <c r="C98" s="72" t="s">
        <v>92</v>
      </c>
      <c r="D98" s="63"/>
      <c r="E98" s="64"/>
      <c r="F98" s="65"/>
      <c r="G98" s="65"/>
      <c r="H98" s="66">
        <f t="shared" si="3"/>
        <v>0</v>
      </c>
      <c r="I98" s="94"/>
      <c r="J98" s="95"/>
      <c r="O98" s="92"/>
    </row>
    <row r="99" spans="1:15" ht="15.95" customHeight="1" x14ac:dyDescent="0.15">
      <c r="A99" s="55"/>
      <c r="B99" s="71"/>
      <c r="C99" s="72" t="s">
        <v>93</v>
      </c>
      <c r="D99" s="63">
        <v>2.8</v>
      </c>
      <c r="E99" s="64">
        <v>65295.999999999993</v>
      </c>
      <c r="F99" s="65">
        <v>1305.92</v>
      </c>
      <c r="G99" s="65">
        <v>13059.2</v>
      </c>
      <c r="H99" s="66">
        <f t="shared" si="3"/>
        <v>79661.119999999995</v>
      </c>
      <c r="I99" s="94"/>
      <c r="J99" s="95"/>
      <c r="O99" s="92"/>
    </row>
    <row r="100" spans="1:15" ht="15.95" hidden="1" customHeight="1" x14ac:dyDescent="0.15">
      <c r="A100" s="55"/>
      <c r="B100" s="71"/>
      <c r="C100" s="72" t="s">
        <v>94</v>
      </c>
      <c r="D100" s="63"/>
      <c r="E100" s="64"/>
      <c r="F100" s="65"/>
      <c r="G100" s="65"/>
      <c r="H100" s="66">
        <f t="shared" si="3"/>
        <v>0</v>
      </c>
      <c r="I100" s="94"/>
      <c r="J100" s="95"/>
      <c r="O100" s="92"/>
    </row>
    <row r="101" spans="1:15" ht="15.95" hidden="1" customHeight="1" x14ac:dyDescent="0.15">
      <c r="A101" s="53"/>
      <c r="B101" s="54"/>
      <c r="C101" s="72" t="s">
        <v>95</v>
      </c>
      <c r="D101" s="63"/>
      <c r="E101" s="64"/>
      <c r="F101" s="65"/>
      <c r="G101" s="65"/>
      <c r="H101" s="66">
        <f t="shared" si="3"/>
        <v>0</v>
      </c>
      <c r="I101" s="94"/>
      <c r="J101" s="95"/>
      <c r="O101" s="92"/>
    </row>
    <row r="102" spans="1:15" ht="15.95" hidden="1" customHeight="1" x14ac:dyDescent="0.15">
      <c r="A102" s="53"/>
      <c r="B102" s="54"/>
      <c r="C102" s="72" t="s">
        <v>96</v>
      </c>
      <c r="D102" s="63"/>
      <c r="E102" s="64"/>
      <c r="F102" s="65"/>
      <c r="G102" s="65"/>
      <c r="H102" s="66">
        <f t="shared" si="3"/>
        <v>0</v>
      </c>
      <c r="I102" s="94"/>
      <c r="J102" s="95"/>
      <c r="O102" s="92"/>
    </row>
    <row r="103" spans="1:15" ht="15.95" hidden="1" customHeight="1" x14ac:dyDescent="0.15">
      <c r="A103" s="53"/>
      <c r="B103" s="54"/>
      <c r="C103" s="72" t="s">
        <v>97</v>
      </c>
      <c r="D103" s="63"/>
      <c r="E103" s="64"/>
      <c r="F103" s="65"/>
      <c r="G103" s="65"/>
      <c r="H103" s="66">
        <f t="shared" si="3"/>
        <v>0</v>
      </c>
      <c r="I103" s="94"/>
      <c r="J103" s="95"/>
      <c r="O103" s="92"/>
    </row>
    <row r="104" spans="1:15" ht="15.95" hidden="1" customHeight="1" x14ac:dyDescent="0.15">
      <c r="A104" s="53"/>
      <c r="B104" s="54"/>
      <c r="C104" s="72"/>
      <c r="D104" s="63"/>
      <c r="E104" s="64"/>
      <c r="F104" s="65"/>
      <c r="G104" s="65"/>
      <c r="H104" s="66">
        <f t="shared" si="3"/>
        <v>0</v>
      </c>
      <c r="I104" s="96"/>
      <c r="J104" s="97"/>
      <c r="O104" s="92"/>
    </row>
    <row r="105" spans="1:15" ht="15.95" hidden="1" customHeight="1" x14ac:dyDescent="0.15">
      <c r="A105" s="55"/>
      <c r="B105" s="71"/>
      <c r="C105" s="72"/>
      <c r="D105" s="63"/>
      <c r="E105" s="64"/>
      <c r="F105" s="65"/>
      <c r="G105" s="65"/>
      <c r="H105" s="66">
        <f t="shared" si="3"/>
        <v>0</v>
      </c>
      <c r="I105" s="94"/>
      <c r="J105" s="95"/>
      <c r="O105" s="92"/>
    </row>
    <row r="106" spans="1:15" ht="15.95" customHeight="1" x14ac:dyDescent="0.15">
      <c r="A106" s="53"/>
      <c r="B106" s="54"/>
      <c r="C106" s="91" t="s">
        <v>35</v>
      </c>
      <c r="D106" s="98">
        <f>SUM(D89:D104)</f>
        <v>36.799999999999997</v>
      </c>
      <c r="E106" s="99">
        <f>SUM(E89:E105)</f>
        <v>861141</v>
      </c>
      <c r="F106" s="99">
        <f>SUM(F89:F105)</f>
        <v>19548.120000000003</v>
      </c>
      <c r="G106" s="99">
        <f>SUM(G89:G105)</f>
        <v>190237.00000000003</v>
      </c>
      <c r="H106" s="100">
        <f>SUM(H89:I105)</f>
        <v>1070926.1200000001</v>
      </c>
      <c r="I106" s="96"/>
      <c r="J106" s="97"/>
    </row>
    <row r="107" spans="1:15" ht="15.95" customHeight="1" x14ac:dyDescent="0.15">
      <c r="A107" s="101"/>
      <c r="B107" s="102"/>
      <c r="C107" s="103" t="s">
        <v>35</v>
      </c>
      <c r="D107" s="104">
        <f>D38+D61+D87+D106</f>
        <v>65.3</v>
      </c>
      <c r="E107" s="99">
        <f>E38+E61+E87+E106</f>
        <v>3593805.3700000006</v>
      </c>
      <c r="F107" s="99">
        <f>F38+F61+F87+F106</f>
        <v>1004839.6999999997</v>
      </c>
      <c r="G107" s="99">
        <f>G38+G61+G87+G106</f>
        <v>536185.29</v>
      </c>
      <c r="H107" s="105">
        <f>H38+H61+H87+H106</f>
        <v>5134830.3600000003</v>
      </c>
      <c r="I107" s="106"/>
      <c r="J107" s="107"/>
    </row>
    <row r="108" spans="1:15" ht="5.25" customHeight="1" x14ac:dyDescent="0.15">
      <c r="A108" s="108"/>
      <c r="B108" s="109"/>
      <c r="C108" s="108"/>
      <c r="D108" s="110"/>
      <c r="E108" s="111"/>
      <c r="F108" s="111"/>
      <c r="G108" s="111"/>
      <c r="H108" s="112"/>
      <c r="I108" s="113"/>
      <c r="J108" s="113"/>
    </row>
    <row r="109" spans="1:15" ht="24" customHeight="1" x14ac:dyDescent="0.15"/>
    <row r="110" spans="1:15" s="114" customFormat="1" ht="12.75" x14ac:dyDescent="0.2">
      <c r="B110" s="115" t="s">
        <v>98</v>
      </c>
      <c r="C110" s="115"/>
      <c r="D110" s="115"/>
      <c r="E110" s="115"/>
      <c r="F110" s="116"/>
      <c r="H110" s="117" t="s">
        <v>99</v>
      </c>
      <c r="I110" s="117"/>
      <c r="J110" s="117"/>
    </row>
    <row r="111" spans="1:15" s="114" customFormat="1" ht="12.75" x14ac:dyDescent="0.2">
      <c r="D111" s="118"/>
      <c r="E111" s="118"/>
      <c r="F111" s="119"/>
      <c r="H111" s="120" t="s">
        <v>100</v>
      </c>
      <c r="I111" s="120"/>
      <c r="J111" s="120"/>
    </row>
    <row r="119" spans="4:9" x14ac:dyDescent="0.15">
      <c r="D119" s="121"/>
      <c r="E119" s="121"/>
      <c r="F119" s="121"/>
      <c r="G119" s="121"/>
      <c r="I119" s="92"/>
    </row>
  </sheetData>
  <mergeCells count="81">
    <mergeCell ref="A106:B106"/>
    <mergeCell ref="I106:J106"/>
    <mergeCell ref="B110:E110"/>
    <mergeCell ref="H110:J110"/>
    <mergeCell ref="D111:E111"/>
    <mergeCell ref="H111:J111"/>
    <mergeCell ref="A90:B90"/>
    <mergeCell ref="A101:B101"/>
    <mergeCell ref="A102:B102"/>
    <mergeCell ref="A103:B103"/>
    <mergeCell ref="A104:B104"/>
    <mergeCell ref="I104:J104"/>
    <mergeCell ref="A61:B61"/>
    <mergeCell ref="I61:J61"/>
    <mergeCell ref="A62:J62"/>
    <mergeCell ref="A63:B63"/>
    <mergeCell ref="I63:J63"/>
    <mergeCell ref="A88:J88"/>
    <mergeCell ref="I50:J50"/>
    <mergeCell ref="A54:B54"/>
    <mergeCell ref="I54:J54"/>
    <mergeCell ref="A55:B55"/>
    <mergeCell ref="I55:J55"/>
    <mergeCell ref="A58:B58"/>
    <mergeCell ref="I58:J58"/>
    <mergeCell ref="A46:B46"/>
    <mergeCell ref="I46:J46"/>
    <mergeCell ref="A48:B48"/>
    <mergeCell ref="I48:J48"/>
    <mergeCell ref="A49:B49"/>
    <mergeCell ref="I49:J49"/>
    <mergeCell ref="A41:B41"/>
    <mergeCell ref="I41:J41"/>
    <mergeCell ref="A43:B43"/>
    <mergeCell ref="I43:J43"/>
    <mergeCell ref="A45:B45"/>
    <mergeCell ref="I45:J45"/>
    <mergeCell ref="A37:B37"/>
    <mergeCell ref="I37:J37"/>
    <mergeCell ref="A38:B38"/>
    <mergeCell ref="I38:J38"/>
    <mergeCell ref="A39:J39"/>
    <mergeCell ref="A40:B40"/>
    <mergeCell ref="I40:J40"/>
    <mergeCell ref="A32:B32"/>
    <mergeCell ref="I32:J32"/>
    <mergeCell ref="A33:B33"/>
    <mergeCell ref="I33:J33"/>
    <mergeCell ref="A34:B34"/>
    <mergeCell ref="I34:J34"/>
    <mergeCell ref="A29:B29"/>
    <mergeCell ref="I29:J29"/>
    <mergeCell ref="A30:B30"/>
    <mergeCell ref="I30:J30"/>
    <mergeCell ref="A31:B31"/>
    <mergeCell ref="I31:J31"/>
    <mergeCell ref="A25:J25"/>
    <mergeCell ref="A26:B26"/>
    <mergeCell ref="I26:J26"/>
    <mergeCell ref="A27:B27"/>
    <mergeCell ref="I27:J27"/>
    <mergeCell ref="A28:B28"/>
    <mergeCell ref="I28:J28"/>
    <mergeCell ref="I19:J23"/>
    <mergeCell ref="F20:F23"/>
    <mergeCell ref="G20:G23"/>
    <mergeCell ref="A22:B23"/>
    <mergeCell ref="A24:B24"/>
    <mergeCell ref="I24:J24"/>
    <mergeCell ref="A19:B21"/>
    <mergeCell ref="C19:C23"/>
    <mergeCell ref="D19:D23"/>
    <mergeCell ref="E19:E23"/>
    <mergeCell ref="F19:G19"/>
    <mergeCell ref="H19:H23"/>
    <mergeCell ref="H1:J3"/>
    <mergeCell ref="B6:G7"/>
    <mergeCell ref="B8:G8"/>
    <mergeCell ref="G14:H14"/>
    <mergeCell ref="G15:H15"/>
    <mergeCell ref="B17:E17"/>
  </mergeCells>
  <pageMargins left="0.78740157480314965" right="0.39370078740157483" top="0.39370078740157483" bottom="0.39370078740157483" header="0.51181102362204722" footer="0.51181102362204722"/>
  <pageSetup paperSize="9" scale="8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85</vt:lpstr>
      <vt:lpstr>'85'!Область_печати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2025-10-27T08:07:23Z</dcterms:created>
  <dcterms:modified xsi:type="dcterms:W3CDTF">2025-10-27T08:07:31Z</dcterms:modified>
</cp:coreProperties>
</file>